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<sst xmlns="http://schemas.openxmlformats.org/spreadsheetml/2006/main" count="190" uniqueCount="143">
  <si>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</si>
  <si>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</si>
  <si>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</si>
  <si>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</si>
  <si>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</si>
  <si>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</si>
  <si>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</si>
  <si>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</si>
  <si>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</si>
  <si>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</si>
  <si>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</si>
  <si>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</si>
  <si>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</si>
  <si>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</si>
  <si>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</si>
  <si>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</si>
  <si>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</si>
  <si>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</si>
  <si>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</si>
  <si>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</si>
  <si>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</si>
  <si>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</si>
  <si>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</si>
  <si>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</si>
  <si>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</si>
  <si>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</si>
  <si>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</si>
  <si>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</si>
  <si>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</si>
  <si>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</si>
  <si>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</si>
  <si>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</si>
  <si>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</si>
  <si>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</si>
  <si>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</si>
  <si>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</si>
  <si>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</si>
  <si>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</si>
  <si>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</si>
  <si>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</si>
  <si>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</si>
  <si>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</si>
  <si>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</si>
  <si>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</si>
  <si>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</si>
  <si>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</si>
  <si>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</si>
  <si>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</si>
  <si>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</si>
  <si>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</si>
  <si>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</si>
  <si>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</si>
  <si>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</si>
  <si>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</si>
  <si>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</si>
  <si>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</si>
  <si>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</si>
  <si>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</si>
  <si>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</si>
  <si>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</si>
  <si>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</si>
  <si>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</si>
  <si>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</si>
  <si>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</si>
  <si>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</si>
  <si>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</si>
  <si>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</si>
  <si>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</si>
  <si>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</si>
  <si>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</si>
  <si>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</si>
  <si>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</si>
  <si>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</si>
  <si>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</si>
  <si>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</si>
  <si>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</si>
  <si>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</si>
  <si>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</si>
  <si>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</si>
  <si>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</si>
  <si>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</si>
  <si>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</si>
  <si>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</si>
  <si>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</si>
  <si>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</si>
  <si>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</si>
  <si>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</si>
  <si>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</si>
  <si>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</si>
  <si>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</si>
  <si>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</si>
  <si>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</si>
  <si>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</si>
  <si>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</si>
  <si>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</si>
  <si>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</si>
  <si>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</si>
  <si>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</si>
  <si>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</si>
  <si>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</si>
  <si>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</si>
  <si>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</si>
  <si>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</si>
  <si>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</si>
  <si>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</si>
  <si>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</si>
  <si>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</si>
  <si>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</si>
  <si>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</si>
  <si>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</si>
  <si>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</si>
  <si>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</si>
  <si>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</si>
  <si>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</si>
  <si>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</si>
  <si>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</si>
  <si>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</si>
  <si>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</si>
  <si>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</si>
  <si>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</si>
  <si>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</si>
  <si>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</si>
  <si>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</si>
  <si>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</si>
  <si>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</si>
  <si>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</si>
  <si>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</si>
  <si>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</si>
  <si>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</si>
  <si>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</si>
  <si>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</si>
  <si>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</si>
  <si>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</si>
  <si>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</si>
  <si>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</si>
  <si>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</si>
  <si>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</si>
  <si>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30.09.2020</t>
  </si>
  <si>
    <t xml:space="preserve">  ЗА ТРЕТОТО  ТРИМЕСЕЧИЕ  НА  2021 ГОДИНА       НЕКОНСОЛИДИРАН</t>
  </si>
  <si>
    <t xml:space="preserve">  ЗА ТРЕТОТО ТРИМЕСЕЧИЕ  НА  2021 ГОДИНА       НЕКОНСОЛИДИРАН</t>
  </si>
  <si>
    <t>Салдо  30.09.2021г.</t>
  </si>
  <si>
    <t>Салдо на 01.01.2021</t>
  </si>
  <si>
    <t>30.09.2021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</si>
</sst>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0" zoomScalePageLayoutView="0" workbookViewId="0" topLeftCell="A1">
      <selection activeCell="C13" sqref="C13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9" t="s">
        <v>134</v>
      </c>
      <c r="B2" s="180"/>
      <c r="C2" s="180"/>
      <c r="D2" s="180"/>
    </row>
    <row r="3" spans="1:2" ht="15.75" customHeight="1">
      <c r="A3" s="173" t="s">
        <v>138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44469</v>
      </c>
      <c r="D6" s="119">
        <v>43738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78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2</v>
      </c>
      <c r="D9" s="154">
        <v>6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2</v>
      </c>
      <c r="D10" s="157">
        <f>D8+D9</f>
        <v>6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0</v>
      </c>
      <c r="E11" s="31"/>
    </row>
    <row r="12" spans="1:5" s="32" customFormat="1" ht="15">
      <c r="A12" s="108" t="s">
        <v>1</v>
      </c>
      <c r="B12" s="106">
        <v>17</v>
      </c>
      <c r="C12" s="155">
        <v>16</v>
      </c>
      <c r="D12" s="155">
        <v>24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1</v>
      </c>
      <c r="E14" s="31"/>
    </row>
    <row r="15" spans="1:5" s="32" customFormat="1" ht="15">
      <c r="A15" s="108" t="s">
        <v>3</v>
      </c>
      <c r="B15" s="106">
        <v>20</v>
      </c>
      <c r="C15" s="155">
        <v>0</v>
      </c>
      <c r="D15" s="155">
        <v>4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17</v>
      </c>
      <c r="D19" s="165">
        <f>D11+D12+D13+D14+D15+D16+D17</f>
        <v>29</v>
      </c>
      <c r="E19" s="36"/>
    </row>
    <row r="20" spans="1:5" s="32" customFormat="1" ht="15">
      <c r="A20" s="104" t="s">
        <v>87</v>
      </c>
      <c r="B20" s="106"/>
      <c r="C20" s="165">
        <f>C10-C19</f>
        <v>-15</v>
      </c>
      <c r="D20" s="165">
        <f>D10-D19</f>
        <v>-23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-15</v>
      </c>
      <c r="D23" s="165">
        <f>D20+D21+D22</f>
        <v>-23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-15</v>
      </c>
      <c r="D25" s="165">
        <f>D23-D24</f>
        <v>-23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44481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">
      <selection activeCell="B44" sqref="B44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1" t="str">
        <f>'отчет доход'!A1:D1</f>
        <v>"БЪЛГАРСКА ЗАХАР" АД</v>
      </c>
      <c r="B1" s="182"/>
      <c r="C1" s="182"/>
      <c r="D1" s="49"/>
      <c r="E1" s="3"/>
      <c r="F1" s="53"/>
    </row>
    <row r="2" spans="1:5" s="6" customFormat="1" ht="18" customHeight="1">
      <c r="A2" s="183" t="s">
        <v>126</v>
      </c>
      <c r="B2" s="184"/>
      <c r="C2" s="184"/>
      <c r="D2" s="49"/>
      <c r="E2" s="5"/>
    </row>
    <row r="3" spans="1:5" s="6" customFormat="1" ht="18" customHeight="1">
      <c r="A3" s="173" t="s">
        <v>138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44104</v>
      </c>
      <c r="C5" s="119">
        <v>43738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1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-1</v>
      </c>
      <c r="C10" s="121">
        <v>-10</v>
      </c>
      <c r="D10" s="11"/>
      <c r="E10" s="5"/>
      <c r="F10" s="11"/>
      <c r="G10" s="12">
        <f>+C10+F10</f>
        <v>-10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f>SUM(C9:C19)</f>
        <v>-5</v>
      </c>
      <c r="D20" s="11"/>
      <c r="E20" s="3"/>
      <c r="F20" s="11"/>
      <c r="G20" s="12">
        <f>+C20+F20</f>
        <v>-5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f>SUM(C22:C30)</f>
        <v>0</v>
      </c>
      <c r="D31" s="15"/>
    </row>
    <row r="32" spans="1:3" ht="13.5" customHeight="1">
      <c r="A32" s="125" t="s">
        <v>118</v>
      </c>
      <c r="B32" s="121"/>
      <c r="C32" s="121"/>
    </row>
    <row r="33" spans="1:5" s="14" customFormat="1" ht="14.25">
      <c r="A33" s="169" t="s">
        <v>119</v>
      </c>
      <c r="B33" s="170">
        <v>0</v>
      </c>
      <c r="C33" s="170">
        <v>5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0</v>
      </c>
      <c r="C36" s="171">
        <f>C32+C33+C34+C35</f>
        <v>5</v>
      </c>
    </row>
    <row r="37" spans="1:3" ht="13.5" customHeight="1">
      <c r="A37" s="172" t="s">
        <v>123</v>
      </c>
      <c r="B37" s="171">
        <f>B20+B31+B36</f>
        <v>0</v>
      </c>
      <c r="C37" s="171">
        <f>C20+C31+C36</f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7</v>
      </c>
      <c r="C39" s="121">
        <f>C37+C38</f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5"/>
      <c r="C43" s="185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44481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U45" sqref="U45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8" t="s">
        <v>54</v>
      </c>
      <c r="B1" s="189"/>
      <c r="C1" s="189"/>
      <c r="D1" s="189"/>
      <c r="E1" s="18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3" t="s">
        <v>135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</row>
    <row r="3" spans="1:20" ht="16.5" customHeight="1">
      <c r="A3" s="193" t="s">
        <v>138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3" ht="38.25" customHeight="1">
      <c r="A4" s="190"/>
      <c r="B4" s="186" t="s">
        <v>20</v>
      </c>
      <c r="C4" s="126"/>
      <c r="D4" s="186" t="s">
        <v>6</v>
      </c>
      <c r="E4" s="186" t="s">
        <v>10</v>
      </c>
      <c r="F4" s="126"/>
      <c r="G4" s="186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6" t="s">
        <v>21</v>
      </c>
      <c r="O4" s="186"/>
      <c r="P4" s="126"/>
      <c r="Q4" s="186" t="s">
        <v>27</v>
      </c>
      <c r="R4" s="186" t="s">
        <v>14</v>
      </c>
      <c r="S4" s="126"/>
      <c r="T4" s="186" t="s">
        <v>22</v>
      </c>
      <c r="V4"/>
      <c r="W4"/>
    </row>
    <row r="5" spans="1:23" s="19" customFormat="1" ht="15">
      <c r="A5" s="191"/>
      <c r="B5" s="187"/>
      <c r="C5" s="127"/>
      <c r="D5" s="187"/>
      <c r="E5" s="187"/>
      <c r="F5" s="127"/>
      <c r="G5" s="187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7"/>
      <c r="O5" s="187"/>
      <c r="P5" s="127"/>
      <c r="Q5" s="187"/>
      <c r="R5" s="187"/>
      <c r="S5" s="127"/>
      <c r="T5" s="187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141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-8554</v>
      </c>
      <c r="R39" s="95" t="e">
        <f>SUM(R32,#REF!,#REF!,#REF!,#REF!,#REF!,#REF!,#REF!,#REF!)</f>
        <v>#REF!</v>
      </c>
      <c r="S39" s="96"/>
      <c r="T39" s="95">
        <f>B39+D39+G39+N39+Q39</f>
        <v>-1252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-8541</v>
      </c>
      <c r="R43" s="95" t="e">
        <f>SUM(#REF!,R40)</f>
        <v>#REF!</v>
      </c>
      <c r="S43" s="96"/>
      <c r="T43" s="137">
        <f>B43+D43+G43+N43+O43+Q43</f>
        <v>-1239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>
        <v>-15</v>
      </c>
      <c r="R48" s="142"/>
      <c r="S48" s="142"/>
      <c r="T48" s="137">
        <f>SUM(B48:Q48)</f>
        <v>-15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140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-8556</v>
      </c>
      <c r="R50" s="95" t="e">
        <f>SUM(R43,#REF!,#REF!,#REF!,#REF!,#REF!,#REF!,#REF!,#REF!)</f>
        <v>#REF!</v>
      </c>
      <c r="S50" s="96"/>
      <c r="T50" s="95">
        <f>SUM(T43:T49)</f>
        <v>-1254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44481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SheetLayoutView="100" zoomScalePageLayoutView="0" workbookViewId="0" topLeftCell="A5">
      <selection activeCell="C27" sqref="C27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8" t="s">
        <v>53</v>
      </c>
      <c r="B1" s="189"/>
      <c r="C1" s="189"/>
      <c r="D1" s="189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139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142</v>
      </c>
      <c r="D5" s="175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877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877</v>
      </c>
      <c r="D11" s="109">
        <f>D9+D10</f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8</v>
      </c>
      <c r="D13" s="110">
        <v>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7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15</v>
      </c>
      <c r="D15" s="109">
        <f>D12+D13+D14</f>
        <v>13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892</v>
      </c>
      <c r="D16" s="109">
        <f>D11+D15</f>
        <v>890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-8541</v>
      </c>
      <c r="D21" s="103">
        <v>-8487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-15</v>
      </c>
      <c r="D22" s="103">
        <v>-23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-1254</v>
      </c>
      <c r="D23" s="109">
        <f>D19+D20+D21+D22</f>
        <v>-1208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1997</v>
      </c>
      <c r="D26" s="114">
        <v>1831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>
        <v>1</v>
      </c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148</v>
      </c>
      <c r="D28" s="114">
        <v>267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2146</v>
      </c>
      <c r="D29" s="109">
        <f>SUM(D26:D28)</f>
        <v>2098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2146</v>
      </c>
      <c r="D30" s="109">
        <f>D29</f>
        <v>2098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892</v>
      </c>
      <c r="D31" s="117">
        <f>D23+D30</f>
        <v>890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44481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2020-04-13T05:04:53Z</cp:lastPrinted>
  <dcterms:created xsi:type="dcterms:W3CDTF">2003-02-07T14:36:34Z</dcterms:created>
  <dcterms:modified xsi:type="dcterms:W3CDTF">2021-10-14T10:41:01Z</dcterms:modified>
  <cp:category/>
  <cp:version/>
  <cp:contentType/>
  <cp:contentStatus/>
</cp:coreProperties>
</file>